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<sst xmlns="http://schemas.openxmlformats.org/spreadsheetml/2006/main" count="37" uniqueCount="35">
  <si>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PROVINCIA DI BERGAMO</t>
  </si>
  <si>
    <t>SERVIZI</t>
  </si>
  <si>
    <t>COSTI</t>
  </si>
  <si>
    <t>RICAVI</t>
  </si>
  <si>
    <t>Personale</t>
  </si>
  <si>
    <t>Altri costi di 
gestione</t>
  </si>
  <si>
    <t>Ammortamenti</t>
  </si>
  <si>
    <t>TOTALE</t>
  </si>
  <si>
    <t>Contributi</t>
  </si>
  <si>
    <t>Entrate
specificamente
destinate</t>
  </si>
  <si>
    <t>Impianti sportivi: piscine, campi da
tennis, di pattinaggio, impianti di
risalita e simili</t>
  </si>
  <si>
    <t>Mattatoi pubblici</t>
  </si>
  <si>
    <t>Mense, comprese quelle ad uso
scolastico</t>
  </si>
  <si>
    <t>Mercati e fiere attrezzati</t>
  </si>
  <si>
    <t>Parcheggi custoditi e parchimetri</t>
  </si>
  <si>
    <t>Pesa pubblica</t>
  </si>
  <si>
    <t>Servizi turistici diversi: stabilimenti
balneari, approdi turistici e simili</t>
  </si>
  <si>
    <t>Spurgo di pozzi neri</t>
  </si>
  <si>
    <t>Teatri, musei, pinacoteche,
gallerie, mostre e spettacoli</t>
  </si>
  <si>
    <t>Trasporti di carni macellate</t>
  </si>
  <si>
    <t>Uso di locali adibiti stabilmente ed
esclusivamente a riunioni non
istituzionali: auditorium, palazzi
dei congressi e simili</t>
  </si>
  <si>
    <t>(1) gli enti strutturalmente deficitari di cui all'art. 242 del D. lgs. 18/08/2000 n. 267, hanno l'obbligo di coprire con i ricavi il 36% dei costi</t>
  </si>
  <si>
    <t>(2) Le spese per gli asili nido sono escluse per il 50% dal calcolo dei costi ai fini delle determinazione della percentuale di copertura
(art. 243, comma 2, lett. A, D.lgs. 18/08/2000 n. 267).</t>
  </si>
  <si>
    <t>PROSPETTO DIMOSTRATIVO DELLE ENTRATE E DELLE SPESE RELATIVE AI SERVIZI PUBBLICI A DOMANDA INDIVIDUALE
((Art. 6 D.L. 55/1983 - D.M. 31 dicembre 1993 - Art. 243 D. Lgs 18 agosto 2000 n. 267 (1))</t>
  </si>
  <si>
    <t>COMUNE DI ALMENNO SAN BARTOLOMEO</t>
  </si>
  <si>
    <t>Servizio assistenza domiciliare</t>
  </si>
  <si>
    <t>Pasti anziani</t>
  </si>
  <si>
    <t>Spazio gioco</t>
  </si>
  <si>
    <t>Telesoccorso</t>
  </si>
  <si>
    <t>Formazione autonomia</t>
  </si>
  <si>
    <t>Trasporto sociale</t>
  </si>
  <si>
    <t>Servizi cimiteriali</t>
  </si>
  <si>
    <r>
      <t xml:space="preserve">Asilo nido </t>
    </r>
    <r>
      <rPr>
        <sz val="8"/>
        <rFont val="Arial"/>
        <family val="2"/>
      </rPr>
      <t>(2)</t>
    </r>
  </si>
  <si>
    <t>La copertura del costo complessivo dei servizi a domanda individuale è pari a:</t>
  </si>
  <si>
    <t>CONTO CONSUNTIVO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</si>
</sst>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0_-;\-* #,##0.000_-;_-* &quot;-&quot;??_-;_-@_-"/>
    <numFmt numFmtId="179" formatCode="_-* #,##0.0000_-;\-* #,##0.00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5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1" fontId="0" fillId="0" borderId="0" xfId="45" applyFont="1" applyAlignment="1">
      <alignment/>
    </xf>
    <xf numFmtId="171" fontId="2" fillId="0" borderId="0" xfId="45" applyFont="1" applyAlignment="1">
      <alignment/>
    </xf>
    <xf numFmtId="0" fontId="1" fillId="0" borderId="0" xfId="0" applyFont="1" applyAlignment="1">
      <alignment horizontal="center"/>
    </xf>
    <xf numFmtId="171" fontId="2" fillId="0" borderId="0" xfId="45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171" fontId="5" fillId="0" borderId="10" xfId="45" applyFont="1" applyBorder="1" applyAlignment="1">
      <alignment horizontal="center" vertical="center"/>
    </xf>
    <xf numFmtId="171" fontId="5" fillId="0" borderId="10" xfId="45" applyFont="1" applyBorder="1" applyAlignment="1">
      <alignment horizontal="center" vertical="center" wrapText="1"/>
    </xf>
    <xf numFmtId="171" fontId="5" fillId="0" borderId="10" xfId="4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171" fontId="0" fillId="0" borderId="13" xfId="45" applyFont="1" applyBorder="1" applyAlignment="1">
      <alignment/>
    </xf>
    <xf numFmtId="171" fontId="2" fillId="0" borderId="13" xfId="45" applyNumberFormat="1" applyFont="1" applyBorder="1" applyAlignment="1">
      <alignment/>
    </xf>
    <xf numFmtId="171" fontId="2" fillId="0" borderId="13" xfId="45" applyFont="1" applyBorder="1" applyAlignment="1">
      <alignment/>
    </xf>
    <xf numFmtId="0" fontId="7" fillId="0" borderId="0" xfId="0" applyFont="1" applyAlignment="1">
      <alignment/>
    </xf>
    <xf numFmtId="171" fontId="7" fillId="0" borderId="0" xfId="45" applyFont="1" applyAlignment="1">
      <alignment/>
    </xf>
    <xf numFmtId="171" fontId="7" fillId="0" borderId="0" xfId="45" applyNumberFormat="1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171" fontId="3" fillId="0" borderId="10" xfId="45" applyFont="1" applyBorder="1" applyAlignment="1">
      <alignment horizontal="centerContinuous" vertical="center"/>
    </xf>
    <xf numFmtId="0" fontId="5" fillId="0" borderId="10" xfId="0" applyFont="1" applyBorder="1" applyAlignment="1">
      <alignment wrapText="1"/>
    </xf>
    <xf numFmtId="171" fontId="49" fillId="0" borderId="0" xfId="45" applyFont="1" applyAlignment="1">
      <alignment/>
    </xf>
    <xf numFmtId="171" fontId="50" fillId="0" borderId="0" xfId="45" applyNumberFormat="1" applyFont="1" applyAlignment="1">
      <alignment/>
    </xf>
    <xf numFmtId="171" fontId="50" fillId="0" borderId="0" xfId="45" applyFont="1" applyAlignment="1">
      <alignment/>
    </xf>
    <xf numFmtId="171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4" xfId="45" applyFont="1" applyBorder="1" applyAlignment="1">
      <alignment/>
    </xf>
    <xf numFmtId="171" fontId="0" fillId="0" borderId="10" xfId="45" applyFont="1" applyFill="1" applyBorder="1" applyAlignment="1">
      <alignment/>
    </xf>
    <xf numFmtId="171" fontId="0" fillId="0" borderId="14" xfId="45" applyFont="1" applyFill="1" applyBorder="1" applyAlignment="1">
      <alignment/>
    </xf>
    <xf numFmtId="171" fontId="0" fillId="0" borderId="13" xfId="45" applyFont="1" applyFill="1" applyBorder="1" applyAlignment="1">
      <alignment/>
    </xf>
    <xf numFmtId="171" fontId="5" fillId="0" borderId="14" xfId="45" applyNumberFormat="1" applyFont="1" applyFill="1" applyBorder="1" applyAlignment="1">
      <alignment/>
    </xf>
    <xf numFmtId="171" fontId="5" fillId="0" borderId="15" xfId="45" applyFont="1" applyFill="1" applyBorder="1" applyAlignment="1">
      <alignment/>
    </xf>
    <xf numFmtId="171" fontId="5" fillId="0" borderId="16" xfId="45" applyFont="1" applyBorder="1" applyAlignment="1">
      <alignment/>
    </xf>
    <xf numFmtId="171" fontId="5" fillId="0" borderId="16" xfId="45" applyFont="1" applyFill="1" applyBorder="1" applyAlignment="1">
      <alignment/>
    </xf>
    <xf numFmtId="171" fontId="5" fillId="0" borderId="17" xfId="45" applyFont="1" applyFill="1" applyBorder="1" applyAlignment="1">
      <alignment/>
    </xf>
    <xf numFmtId="171" fontId="5" fillId="0" borderId="16" xfId="45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1" fontId="49" fillId="0" borderId="10" xfId="45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71" fontId="5" fillId="0" borderId="10" xfId="45" applyFont="1" applyFill="1" applyBorder="1" applyAlignment="1">
      <alignment/>
    </xf>
    <xf numFmtId="171" fontId="51" fillId="0" borderId="10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6">
      <selection activeCell="F39" sqref="F39"/>
    </sheetView>
  </sheetViews>
  <sheetFormatPr defaultColWidth="9.140625" defaultRowHeight="12.75"/>
  <cols>
    <col min="1" max="1" width="30.00390625" style="0" customWidth="1"/>
    <col min="2" max="2" width="11.140625" style="1" customWidth="1"/>
    <col min="3" max="3" width="13.28125" style="1" customWidth="1"/>
    <col min="4" max="4" width="14.57421875" style="1" customWidth="1"/>
    <col min="5" max="5" width="12.7109375" style="4" customWidth="1"/>
    <col min="6" max="6" width="11.421875" style="2" customWidth="1"/>
    <col min="7" max="7" width="14.8515625" style="2" customWidth="1"/>
    <col min="8" max="8" width="13.00390625" style="2" customWidth="1"/>
  </cols>
  <sheetData>
    <row r="1" spans="1:8" ht="23.25">
      <c r="A1" s="23" t="s">
        <v>24</v>
      </c>
      <c r="B1" s="23"/>
      <c r="C1" s="23"/>
      <c r="D1" s="23"/>
      <c r="E1" s="23"/>
      <c r="F1" s="23"/>
      <c r="G1" s="23"/>
      <c r="H1" s="23"/>
    </row>
    <row r="3" spans="1:8" ht="18">
      <c r="A3" s="22" t="s">
        <v>0</v>
      </c>
      <c r="B3" s="22"/>
      <c r="C3" s="22"/>
      <c r="D3" s="22"/>
      <c r="E3" s="22"/>
      <c r="F3" s="22"/>
      <c r="G3" s="22"/>
      <c r="H3" s="22"/>
    </row>
    <row r="5" spans="1:8" ht="18">
      <c r="A5" s="22" t="s">
        <v>34</v>
      </c>
      <c r="B5" s="22"/>
      <c r="C5" s="22"/>
      <c r="D5" s="22"/>
      <c r="E5" s="22"/>
      <c r="F5" s="22"/>
      <c r="G5" s="22"/>
      <c r="H5" s="22"/>
    </row>
    <row r="6" spans="1:8" ht="18">
      <c r="A6" s="3"/>
      <c r="B6" s="3"/>
      <c r="C6" s="3"/>
      <c r="D6" s="3"/>
      <c r="E6" s="3"/>
      <c r="F6" s="3"/>
      <c r="G6" s="3"/>
      <c r="H6" s="3"/>
    </row>
    <row r="7" spans="1:8" ht="18">
      <c r="A7" s="3"/>
      <c r="B7" s="3"/>
      <c r="C7" s="3"/>
      <c r="D7" s="3"/>
      <c r="E7" s="3"/>
      <c r="F7" s="3"/>
      <c r="G7" s="3"/>
      <c r="H7" s="3"/>
    </row>
    <row r="8" spans="1:8" ht="30.75" customHeight="1">
      <c r="A8" s="24" t="s">
        <v>23</v>
      </c>
      <c r="B8" s="24"/>
      <c r="C8" s="24"/>
      <c r="D8" s="24"/>
      <c r="E8" s="24"/>
      <c r="F8" s="24"/>
      <c r="G8" s="24"/>
      <c r="H8" s="24"/>
    </row>
    <row r="10" spans="1:8" s="5" customFormat="1" ht="23.25" customHeight="1">
      <c r="A10" s="49" t="s">
        <v>1</v>
      </c>
      <c r="B10" s="25" t="s">
        <v>2</v>
      </c>
      <c r="C10" s="25"/>
      <c r="D10" s="25"/>
      <c r="E10" s="25"/>
      <c r="F10" s="25" t="s">
        <v>3</v>
      </c>
      <c r="G10" s="25"/>
      <c r="H10" s="25"/>
    </row>
    <row r="11" spans="1:8" s="6" customFormat="1" ht="42" customHeight="1">
      <c r="A11" s="49"/>
      <c r="B11" s="7" t="s">
        <v>4</v>
      </c>
      <c r="C11" s="8" t="s">
        <v>5</v>
      </c>
      <c r="D11" s="7" t="s">
        <v>6</v>
      </c>
      <c r="E11" s="9" t="s">
        <v>7</v>
      </c>
      <c r="F11" s="7" t="s">
        <v>8</v>
      </c>
      <c r="G11" s="8" t="s">
        <v>9</v>
      </c>
      <c r="H11" s="7" t="s">
        <v>7</v>
      </c>
    </row>
    <row r="12" spans="1:8" ht="27.75" customHeight="1">
      <c r="A12" s="26" t="s">
        <v>25</v>
      </c>
      <c r="B12" s="30"/>
      <c r="C12" s="33">
        <v>16741.61</v>
      </c>
      <c r="D12" s="33"/>
      <c r="E12" s="50">
        <f>SUM(B12:D12)</f>
        <v>16741.61</v>
      </c>
      <c r="F12" s="33">
        <v>7492</v>
      </c>
      <c r="G12" s="33">
        <v>6097.47</v>
      </c>
      <c r="H12" s="50">
        <f>SUM(F12:G12)</f>
        <v>13589.470000000001</v>
      </c>
    </row>
    <row r="13" spans="1:8" ht="12.75">
      <c r="A13" s="31" t="s">
        <v>26</v>
      </c>
      <c r="B13" s="30"/>
      <c r="C13" s="43">
        <v>0</v>
      </c>
      <c r="D13" s="43"/>
      <c r="E13" s="51">
        <f aca="true" t="shared" si="0" ref="E13:E30">SUM(B13:D13)</f>
        <v>0</v>
      </c>
      <c r="F13" s="43"/>
      <c r="G13" s="43">
        <v>0</v>
      </c>
      <c r="H13" s="51">
        <f aca="true" t="shared" si="1" ref="H13:H30">SUM(F13:G13)</f>
        <v>0</v>
      </c>
    </row>
    <row r="14" spans="1:8" ht="12.75">
      <c r="A14" s="12" t="s">
        <v>32</v>
      </c>
      <c r="B14" s="30"/>
      <c r="C14" s="43"/>
      <c r="D14" s="43"/>
      <c r="E14" s="51">
        <f t="shared" si="0"/>
        <v>0</v>
      </c>
      <c r="F14" s="43"/>
      <c r="G14" s="43"/>
      <c r="H14" s="51">
        <f t="shared" si="1"/>
        <v>0</v>
      </c>
    </row>
    <row r="15" spans="1:8" ht="12.75">
      <c r="A15" s="26" t="s">
        <v>30</v>
      </c>
      <c r="B15" s="30"/>
      <c r="C15" s="33">
        <v>9016.76</v>
      </c>
      <c r="D15" s="43"/>
      <c r="E15" s="50">
        <f>SUM(B15:D15)</f>
        <v>9016.76</v>
      </c>
      <c r="F15" s="43"/>
      <c r="G15" s="33">
        <f>3417.5+2145.09</f>
        <v>5562.59</v>
      </c>
      <c r="H15" s="50">
        <f>SUM(F15:G15)</f>
        <v>5562.59</v>
      </c>
    </row>
    <row r="16" spans="1:8" ht="12.75">
      <c r="A16" s="26" t="s">
        <v>27</v>
      </c>
      <c r="B16" s="30"/>
      <c r="C16" s="33">
        <f>2808.28+2000</f>
        <v>4808.280000000001</v>
      </c>
      <c r="D16" s="33"/>
      <c r="E16" s="50">
        <f t="shared" si="0"/>
        <v>4808.280000000001</v>
      </c>
      <c r="F16" s="33"/>
      <c r="G16" s="33">
        <f>2259+1143.89+1468.54</f>
        <v>4871.43</v>
      </c>
      <c r="H16" s="50">
        <f t="shared" si="1"/>
        <v>4871.43</v>
      </c>
    </row>
    <row r="17" spans="1:8" ht="12.75">
      <c r="A17" s="26" t="s">
        <v>28</v>
      </c>
      <c r="B17" s="30"/>
      <c r="C17" s="33">
        <v>208.96</v>
      </c>
      <c r="D17" s="33"/>
      <c r="E17" s="50">
        <f t="shared" si="0"/>
        <v>208.96</v>
      </c>
      <c r="F17" s="43"/>
      <c r="G17" s="33">
        <v>209.04</v>
      </c>
      <c r="H17" s="50">
        <f t="shared" si="1"/>
        <v>209.04</v>
      </c>
    </row>
    <row r="18" spans="1:8" ht="15" customHeight="1">
      <c r="A18" s="26" t="s">
        <v>29</v>
      </c>
      <c r="B18" s="30"/>
      <c r="C18" s="33">
        <v>12797.93</v>
      </c>
      <c r="D18" s="33"/>
      <c r="E18" s="50">
        <f t="shared" si="0"/>
        <v>12797.93</v>
      </c>
      <c r="F18" s="33">
        <v>1400</v>
      </c>
      <c r="G18" s="33">
        <v>2994.89</v>
      </c>
      <c r="H18" s="50">
        <f t="shared" si="1"/>
        <v>4394.889999999999</v>
      </c>
    </row>
    <row r="19" spans="1:8" ht="51">
      <c r="A19" s="11" t="s">
        <v>10</v>
      </c>
      <c r="B19" s="30"/>
      <c r="C19" s="43"/>
      <c r="D19" s="43"/>
      <c r="E19" s="51">
        <f t="shared" si="0"/>
        <v>0</v>
      </c>
      <c r="F19" s="43"/>
      <c r="G19" s="43"/>
      <c r="H19" s="51">
        <f t="shared" si="1"/>
        <v>0</v>
      </c>
    </row>
    <row r="20" spans="1:8" ht="12.75">
      <c r="A20" s="11" t="s">
        <v>11</v>
      </c>
      <c r="B20" s="30"/>
      <c r="C20" s="43"/>
      <c r="D20" s="43"/>
      <c r="E20" s="51">
        <f t="shared" si="0"/>
        <v>0</v>
      </c>
      <c r="F20" s="43"/>
      <c r="G20" s="43"/>
      <c r="H20" s="51">
        <f t="shared" si="1"/>
        <v>0</v>
      </c>
    </row>
    <row r="21" spans="1:8" ht="38.25">
      <c r="A21" s="26" t="s">
        <v>12</v>
      </c>
      <c r="B21" s="30"/>
      <c r="C21" s="33">
        <v>11909.54</v>
      </c>
      <c r="D21" s="33"/>
      <c r="E21" s="50">
        <f t="shared" si="0"/>
        <v>11909.54</v>
      </c>
      <c r="F21" s="43"/>
      <c r="G21" s="43"/>
      <c r="H21" s="51">
        <f t="shared" si="1"/>
        <v>0</v>
      </c>
    </row>
    <row r="22" spans="1:8" ht="12.75">
      <c r="A22" s="11" t="s">
        <v>13</v>
      </c>
      <c r="B22" s="30"/>
      <c r="C22" s="43"/>
      <c r="D22" s="43"/>
      <c r="E22" s="51">
        <f t="shared" si="0"/>
        <v>0</v>
      </c>
      <c r="F22" s="43"/>
      <c r="G22" s="43"/>
      <c r="H22" s="51">
        <f t="shared" si="1"/>
        <v>0</v>
      </c>
    </row>
    <row r="23" spans="1:8" ht="12.75">
      <c r="A23" s="11" t="s">
        <v>14</v>
      </c>
      <c r="B23" s="30"/>
      <c r="C23" s="43"/>
      <c r="D23" s="43"/>
      <c r="E23" s="51">
        <f t="shared" si="0"/>
        <v>0</v>
      </c>
      <c r="F23" s="43"/>
      <c r="G23" s="43"/>
      <c r="H23" s="51">
        <f t="shared" si="1"/>
        <v>0</v>
      </c>
    </row>
    <row r="24" spans="1:8" ht="12.75">
      <c r="A24" s="11" t="s">
        <v>15</v>
      </c>
      <c r="B24" s="30"/>
      <c r="C24" s="43"/>
      <c r="D24" s="43"/>
      <c r="E24" s="51">
        <f t="shared" si="0"/>
        <v>0</v>
      </c>
      <c r="F24" s="43"/>
      <c r="G24" s="43"/>
      <c r="H24" s="51">
        <f t="shared" si="1"/>
        <v>0</v>
      </c>
    </row>
    <row r="25" spans="1:8" ht="25.5">
      <c r="A25" s="11" t="s">
        <v>16</v>
      </c>
      <c r="B25" s="30"/>
      <c r="C25" s="43"/>
      <c r="D25" s="43"/>
      <c r="E25" s="51">
        <f t="shared" si="0"/>
        <v>0</v>
      </c>
      <c r="F25" s="43"/>
      <c r="G25" s="43"/>
      <c r="H25" s="51">
        <f t="shared" si="1"/>
        <v>0</v>
      </c>
    </row>
    <row r="26" spans="1:8" ht="12.75">
      <c r="A26" s="11" t="s">
        <v>17</v>
      </c>
      <c r="B26" s="30"/>
      <c r="C26" s="43"/>
      <c r="D26" s="43"/>
      <c r="E26" s="51">
        <f t="shared" si="0"/>
        <v>0</v>
      </c>
      <c r="F26" s="43"/>
      <c r="G26" s="43"/>
      <c r="H26" s="51">
        <f t="shared" si="1"/>
        <v>0</v>
      </c>
    </row>
    <row r="27" spans="1:8" ht="25.5">
      <c r="A27" s="11" t="s">
        <v>18</v>
      </c>
      <c r="B27" s="30"/>
      <c r="C27" s="43"/>
      <c r="D27" s="43"/>
      <c r="E27" s="51">
        <f t="shared" si="0"/>
        <v>0</v>
      </c>
      <c r="F27" s="43"/>
      <c r="G27" s="43"/>
      <c r="H27" s="51">
        <f t="shared" si="1"/>
        <v>0</v>
      </c>
    </row>
    <row r="28" spans="1:8" ht="12.75">
      <c r="A28" s="11" t="s">
        <v>19</v>
      </c>
      <c r="B28" s="30"/>
      <c r="C28" s="43"/>
      <c r="D28" s="43"/>
      <c r="E28" s="51">
        <f t="shared" si="0"/>
        <v>0</v>
      </c>
      <c r="F28" s="43"/>
      <c r="G28" s="43"/>
      <c r="H28" s="51">
        <f t="shared" si="1"/>
        <v>0</v>
      </c>
    </row>
    <row r="29" spans="1:8" ht="12.75">
      <c r="A29" s="26" t="s">
        <v>31</v>
      </c>
      <c r="B29" s="30"/>
      <c r="C29" s="33">
        <v>9441.11</v>
      </c>
      <c r="D29" s="33"/>
      <c r="E29" s="50">
        <f t="shared" si="0"/>
        <v>9441.11</v>
      </c>
      <c r="F29" s="33"/>
      <c r="G29" s="33">
        <v>18116.7</v>
      </c>
      <c r="H29" s="50">
        <f t="shared" si="1"/>
        <v>18116.7</v>
      </c>
    </row>
    <row r="30" spans="1:8" ht="51">
      <c r="A30" s="11" t="s">
        <v>20</v>
      </c>
      <c r="B30" s="30"/>
      <c r="C30" s="33"/>
      <c r="D30" s="33"/>
      <c r="E30" s="50">
        <f t="shared" si="0"/>
        <v>0</v>
      </c>
      <c r="F30" s="33"/>
      <c r="G30" s="33"/>
      <c r="H30" s="50">
        <f t="shared" si="1"/>
        <v>0</v>
      </c>
    </row>
    <row r="31" spans="1:8" s="10" customFormat="1" ht="12.75">
      <c r="A31" s="13"/>
      <c r="B31" s="38"/>
      <c r="C31" s="39"/>
      <c r="D31" s="40"/>
      <c r="E31" s="41"/>
      <c r="F31" s="40"/>
      <c r="G31" s="39"/>
      <c r="H31" s="42"/>
    </row>
    <row r="32" spans="1:8" ht="12.75">
      <c r="A32" s="14" t="s">
        <v>7</v>
      </c>
      <c r="B32" s="32">
        <f>SUM(B12:B31)</f>
        <v>0</v>
      </c>
      <c r="C32" s="34">
        <f>SUM(C12:C31)</f>
        <v>64924.19</v>
      </c>
      <c r="D32" s="35"/>
      <c r="E32" s="36">
        <f>SUM(B32:D32)</f>
        <v>64924.19</v>
      </c>
      <c r="F32" s="35">
        <f>SUM(F12:F31)</f>
        <v>8892</v>
      </c>
      <c r="G32" s="34">
        <f>SUM(G12:G31)</f>
        <v>37852.12</v>
      </c>
      <c r="H32" s="37">
        <f>SUM(H12:H30)</f>
        <v>46744.12</v>
      </c>
    </row>
    <row r="33" spans="2:8" ht="15">
      <c r="B33" s="27"/>
      <c r="C33" s="27"/>
      <c r="D33" s="27"/>
      <c r="E33" s="28"/>
      <c r="F33" s="29"/>
      <c r="G33" s="29"/>
      <c r="H33" s="29"/>
    </row>
    <row r="34" spans="1:8" s="47" customFormat="1" ht="15" customHeight="1">
      <c r="A34" s="44" t="s">
        <v>33</v>
      </c>
      <c r="B34" s="45"/>
      <c r="C34" s="45"/>
      <c r="D34" s="45"/>
      <c r="E34" s="45"/>
      <c r="F34" s="45"/>
      <c r="G34" s="45"/>
      <c r="H34" s="46">
        <f>H32/E32</f>
        <v>0.7199800259348634</v>
      </c>
    </row>
    <row r="35" spans="1:8" ht="15">
      <c r="A35" s="15"/>
      <c r="B35" s="16"/>
      <c r="C35" s="16"/>
      <c r="D35" s="16"/>
      <c r="E35" s="17"/>
      <c r="F35" s="18"/>
      <c r="G35" s="18"/>
      <c r="H35" s="18"/>
    </row>
    <row r="37" spans="1:8" ht="12.75">
      <c r="A37" s="19" t="s">
        <v>21</v>
      </c>
      <c r="B37" s="20"/>
      <c r="C37" s="20"/>
      <c r="D37" s="20"/>
      <c r="E37" s="21"/>
      <c r="F37" s="20"/>
      <c r="G37" s="20"/>
      <c r="H37" s="20"/>
    </row>
    <row r="38" spans="1:8" ht="28.5" customHeight="1">
      <c r="A38" s="48" t="s">
        <v>22</v>
      </c>
      <c r="B38" s="48"/>
      <c r="C38" s="48"/>
      <c r="D38" s="48"/>
      <c r="E38" s="48"/>
      <c r="F38" s="48"/>
      <c r="G38" s="48"/>
      <c r="H38" s="48"/>
    </row>
  </sheetData>
  <sheetProtection/>
  <mergeCells count="2">
    <mergeCell ref="A38:H38"/>
    <mergeCell ref="A10:A11"/>
  </mergeCells>
  <printOptions horizontalCentered="1" verticalCentered="1"/>
  <pageMargins left="0.49" right="0.46" top="0.72" bottom="0.72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Livia Trinchero</cp:lastModifiedBy>
  <cp:lastPrinted>2017-05-02T10:01:22Z</cp:lastPrinted>
  <dcterms:created xsi:type="dcterms:W3CDTF">2004-03-24T14:02:08Z</dcterms:created>
  <dcterms:modified xsi:type="dcterms:W3CDTF">2018-04-07T13:03:32Z</dcterms:modified>
  <cp:category/>
  <cp:version/>
  <cp:contentType/>
  <cp:contentStatus/>
</cp:coreProperties>
</file>